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인건비 계산" sheetId="1" state="visible" r:id="rId1"/>
    <sheet name="주간 근무표" sheetId="2" state="visible" r:id="rId2"/>
    <sheet name="카톡 공지 문구" sheetId="3" state="visible" r:id="rId3"/>
    <sheet name="근로계약서" sheetId="4" state="visible" r:id="rId4"/>
    <sheet name="임금명세서" sheetId="5" state="visible" r:id="rId5"/>
    <sheet name="짜줌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191D3A"/>
      <sz val="16"/>
    </font>
    <font>
      <color rgb="00777777"/>
      <sz val="10"/>
    </font>
    <font>
      <b val="1"/>
      <color rgb="00FFFFFF"/>
    </font>
    <font>
      <b val="1"/>
    </font>
    <font>
      <color rgb="00555555"/>
      <sz val="10"/>
    </font>
    <font>
      <b val="1"/>
      <sz val="13"/>
    </font>
    <font>
      <b val="1"/>
      <color rgb="00191D3A"/>
      <sz val="14"/>
    </font>
  </fonts>
  <fills count="5">
    <fill>
      <patternFill/>
    </fill>
    <fill>
      <patternFill patternType="gray125"/>
    </fill>
    <fill>
      <patternFill patternType="solid">
        <fgColor rgb="00191D3A"/>
      </patternFill>
    </fill>
    <fill>
      <patternFill patternType="solid">
        <fgColor rgb="00FFF6D6"/>
      </patternFill>
    </fill>
    <fill>
      <patternFill patternType="solid">
        <fgColor rgb="00F2F3F7"/>
      </patternFill>
    </fill>
  </fills>
  <borders count="2">
    <border>
      <left/>
      <right/>
      <top/>
      <bottom/>
      <diagonal/>
    </border>
    <border>
      <left style="thin">
        <color rgb="00C8CAD6"/>
      </left>
      <right style="thin">
        <color rgb="00C8CAD6"/>
      </right>
      <top style="thin">
        <color rgb="00C8CAD6"/>
      </top>
      <bottom style="thin">
        <color rgb="00C8CAD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0" fillId="3" borderId="1" pivotButton="0" quotePrefix="0" xfId="0"/>
    <xf numFmtId="3" fontId="0" fillId="3" borderId="1" pivotButton="0" quotePrefix="0" xfId="0"/>
    <xf numFmtId="164" fontId="0" fillId="4" borderId="1" pivotButton="0" quotePrefix="0" xfId="0"/>
    <xf numFmtId="3" fontId="0" fillId="4" borderId="1" pivotButton="0" quotePrefix="0" xfId="0"/>
    <xf numFmtId="0" fontId="0" fillId="4" borderId="1" pivotButton="0" quotePrefix="0" xfId="0"/>
    <xf numFmtId="0" fontId="4" fillId="0" borderId="1" pivotButton="0" quotePrefix="0" xfId="0"/>
    <xf numFmtId="3" fontId="4" fillId="0" borderId="1" pivotButton="0" quotePrefix="0" xfId="0"/>
    <xf numFmtId="0" fontId="5" fillId="0" borderId="0" pivotButton="0" quotePrefix="0" xfId="0"/>
    <xf numFmtId="0" fontId="4" fillId="0" borderId="1" applyAlignment="1" pivotButton="0" quotePrefix="0" xfId="0">
      <alignment vertical="top"/>
    </xf>
    <xf numFmtId="0" fontId="0" fillId="0" borderId="1" applyAlignment="1" pivotButton="0" quotePrefix="0" xfId="0">
      <alignment vertical="top" wrapText="1"/>
    </xf>
    <xf numFmtId="0" fontId="4" fillId="0" borderId="1" applyAlignment="1" pivotButton="0" quotePrefix="0" xfId="0">
      <alignment vertical="center"/>
    </xf>
    <xf numFmtId="0" fontId="0" fillId="3" borderId="1" applyAlignment="1" pivotButton="0" quotePrefix="0" xfId="0">
      <alignment vertical="center" wrapText="1"/>
    </xf>
    <xf numFmtId="0" fontId="5" fillId="0" borderId="1" pivotButton="0" quotePrefix="0" xfId="0"/>
    <xf numFmtId="3" fontId="4" fillId="4" borderId="1" pivotButton="0" quotePrefix="0" xfId="0"/>
    <xf numFmtId="0" fontId="6" fillId="0" borderId="1" pivotButton="0" quotePrefix="0" xfId="0"/>
    <xf numFmtId="3" fontId="6" fillId="4" borderId="1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0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3" customWidth="1" min="3" max="3"/>
    <col width="10" customWidth="1" min="4" max="4"/>
    <col width="12" customWidth="1" min="5" max="5"/>
    <col width="13" customWidth="1" min="6" max="6"/>
    <col width="14" customWidth="1" min="7" max="7"/>
    <col width="16" customWidth="1" min="8" max="8"/>
    <col width="17" customWidth="1" min="9" max="9"/>
  </cols>
  <sheetData>
    <row r="1">
      <c r="A1" s="1" t="inlineStr">
        <is>
          <t>알바 인건비 계산표</t>
        </is>
      </c>
    </row>
    <row r="2">
      <c r="A2" s="2" t="inlineStr">
        <is>
          <t>노란 칸만 입력하세요. 주휴수당·월 예상 인건비는 자동 계산돼요. (2026년 최저시급 10,320원)</t>
        </is>
      </c>
    </row>
    <row r="4" ht="36" customHeight="1">
      <c r="A4" s="3" t="inlineStr">
        <is>
          <t>이름</t>
        </is>
      </c>
      <c r="B4" s="3" t="inlineStr">
        <is>
          <t>시급</t>
        </is>
      </c>
      <c r="C4" s="3" t="inlineStr">
        <is>
          <t>주 근무시간
(휴게 제외)</t>
        </is>
      </c>
      <c r="D4" s="3" t="inlineStr">
        <is>
          <t>주휴시간</t>
        </is>
      </c>
      <c r="E4" s="3" t="inlineStr">
        <is>
          <t>주휴수당</t>
        </is>
      </c>
      <c r="F4" s="3" t="inlineStr">
        <is>
          <t>주급
(주휴 포함)</t>
        </is>
      </c>
      <c r="G4" s="3" t="inlineStr">
        <is>
          <t>월 예상
(×4.345주)</t>
        </is>
      </c>
      <c r="H4" s="3" t="inlineStr">
        <is>
          <t>월 60시간 이상
(4대보험 확인)</t>
        </is>
      </c>
      <c r="I4" s="3" t="inlineStr">
        <is>
          <t>주 15시간 이상
(연차·퇴직금 대상)</t>
        </is>
      </c>
    </row>
    <row r="5">
      <c r="A5" s="4" t="inlineStr">
        <is>
          <t>민지</t>
        </is>
      </c>
      <c r="B5" s="5" t="n">
        <v>10320</v>
      </c>
      <c r="C5" s="4" t="n">
        <v>20</v>
      </c>
      <c r="D5" s="6">
        <f>IF(C5="","",IF(C5&gt;=15,MIN(C5,40)/40*8,0))</f>
        <v/>
      </c>
      <c r="E5" s="7">
        <f>IF(C5="","",D5*B5)</f>
        <v/>
      </c>
      <c r="F5" s="7">
        <f>IF(C5="","",(C5+D5)*B5)</f>
        <v/>
      </c>
      <c r="G5" s="7">
        <f>IF(C5="","",ROUND(F5*4.345,-1))</f>
        <v/>
      </c>
      <c r="H5" s="8">
        <f>IF(C5="","",IF(C5*4.345&gt;=60,"예","아니오"))</f>
        <v/>
      </c>
      <c r="I5" s="8">
        <f>IF(C5="","",IF(C5&gt;=15,"예","아니오"))</f>
        <v/>
      </c>
    </row>
    <row r="6">
      <c r="A6" s="4" t="inlineStr">
        <is>
          <t>준호</t>
        </is>
      </c>
      <c r="B6" s="5" t="n">
        <v>10320</v>
      </c>
      <c r="C6" s="4" t="n">
        <v>14</v>
      </c>
      <c r="D6" s="6">
        <f>IF(C6="","",IF(C6&gt;=15,MIN(C6,40)/40*8,0))</f>
        <v/>
      </c>
      <c r="E6" s="7">
        <f>IF(C6="","",D6*B6)</f>
        <v/>
      </c>
      <c r="F6" s="7">
        <f>IF(C6="","",(C6+D6)*B6)</f>
        <v/>
      </c>
      <c r="G6" s="7">
        <f>IF(C6="","",ROUND(F6*4.345,-1))</f>
        <v/>
      </c>
      <c r="H6" s="8">
        <f>IF(C6="","",IF(C6*4.345&gt;=60,"예","아니오"))</f>
        <v/>
      </c>
      <c r="I6" s="8">
        <f>IF(C6="","",IF(C6&gt;=15,"예","아니오"))</f>
        <v/>
      </c>
    </row>
    <row r="7">
      <c r="A7" s="4" t="inlineStr">
        <is>
          <t>서연</t>
        </is>
      </c>
      <c r="B7" s="5" t="n">
        <v>10500</v>
      </c>
      <c r="C7" s="4" t="n">
        <v>32</v>
      </c>
      <c r="D7" s="6">
        <f>IF(C7="","",IF(C7&gt;=15,MIN(C7,40)/40*8,0))</f>
        <v/>
      </c>
      <c r="E7" s="7">
        <f>IF(C7="","",D7*B7)</f>
        <v/>
      </c>
      <c r="F7" s="7">
        <f>IF(C7="","",(C7+D7)*B7)</f>
        <v/>
      </c>
      <c r="G7" s="7">
        <f>IF(C7="","",ROUND(F7*4.345,-1))</f>
        <v/>
      </c>
      <c r="H7" s="8">
        <f>IF(C7="","",IF(C7*4.345&gt;=60,"예","아니오"))</f>
        <v/>
      </c>
      <c r="I7" s="8">
        <f>IF(C7="","",IF(C7&gt;=15,"예","아니오"))</f>
        <v/>
      </c>
    </row>
    <row r="8">
      <c r="A8" s="4" t="n"/>
      <c r="B8" s="5" t="n"/>
      <c r="C8" s="4" t="n"/>
      <c r="D8" s="6">
        <f>IF(C8="","",IF(C8&gt;=15,MIN(C8,40)/40*8,0))</f>
        <v/>
      </c>
      <c r="E8" s="7">
        <f>IF(C8="","",D8*B8)</f>
        <v/>
      </c>
      <c r="F8" s="7">
        <f>IF(C8="","",(C8+D8)*B8)</f>
        <v/>
      </c>
      <c r="G8" s="7">
        <f>IF(C8="","",ROUND(F8*4.345,-1))</f>
        <v/>
      </c>
      <c r="H8" s="8">
        <f>IF(C8="","",IF(C8*4.345&gt;=60,"예","아니오"))</f>
        <v/>
      </c>
      <c r="I8" s="8">
        <f>IF(C8="","",IF(C8&gt;=15,"예","아니오"))</f>
        <v/>
      </c>
    </row>
    <row r="9">
      <c r="A9" s="4" t="n"/>
      <c r="B9" s="5" t="n"/>
      <c r="C9" s="4" t="n"/>
      <c r="D9" s="6">
        <f>IF(C9="","",IF(C9&gt;=15,MIN(C9,40)/40*8,0))</f>
        <v/>
      </c>
      <c r="E9" s="7">
        <f>IF(C9="","",D9*B9)</f>
        <v/>
      </c>
      <c r="F9" s="7">
        <f>IF(C9="","",(C9+D9)*B9)</f>
        <v/>
      </c>
      <c r="G9" s="7">
        <f>IF(C9="","",ROUND(F9*4.345,-1))</f>
        <v/>
      </c>
      <c r="H9" s="8">
        <f>IF(C9="","",IF(C9*4.345&gt;=60,"예","아니오"))</f>
        <v/>
      </c>
      <c r="I9" s="8">
        <f>IF(C9="","",IF(C9&gt;=15,"예","아니오"))</f>
        <v/>
      </c>
    </row>
    <row r="10">
      <c r="A10" s="4" t="n"/>
      <c r="B10" s="5" t="n"/>
      <c r="C10" s="4" t="n"/>
      <c r="D10" s="6">
        <f>IF(C10="","",IF(C10&gt;=15,MIN(C10,40)/40*8,0))</f>
        <v/>
      </c>
      <c r="E10" s="7">
        <f>IF(C10="","",D10*B10)</f>
        <v/>
      </c>
      <c r="F10" s="7">
        <f>IF(C10="","",(C10+D10)*B10)</f>
        <v/>
      </c>
      <c r="G10" s="7">
        <f>IF(C10="","",ROUND(F10*4.345,-1))</f>
        <v/>
      </c>
      <c r="H10" s="8">
        <f>IF(C10="","",IF(C10*4.345&gt;=60,"예","아니오"))</f>
        <v/>
      </c>
      <c r="I10" s="8">
        <f>IF(C10="","",IF(C10&gt;=15,"예","아니오"))</f>
        <v/>
      </c>
    </row>
    <row r="11">
      <c r="A11" s="4" t="n"/>
      <c r="B11" s="5" t="n"/>
      <c r="C11" s="4" t="n"/>
      <c r="D11" s="6">
        <f>IF(C11="","",IF(C11&gt;=15,MIN(C11,40)/40*8,0))</f>
        <v/>
      </c>
      <c r="E11" s="7">
        <f>IF(C11="","",D11*B11)</f>
        <v/>
      </c>
      <c r="F11" s="7">
        <f>IF(C11="","",(C11+D11)*B11)</f>
        <v/>
      </c>
      <c r="G11" s="7">
        <f>IF(C11="","",ROUND(F11*4.345,-1))</f>
        <v/>
      </c>
      <c r="H11" s="8">
        <f>IF(C11="","",IF(C11*4.345&gt;=60,"예","아니오"))</f>
        <v/>
      </c>
      <c r="I11" s="8">
        <f>IF(C11="","",IF(C11&gt;=15,"예","아니오"))</f>
        <v/>
      </c>
    </row>
    <row r="12">
      <c r="A12" s="4" t="n"/>
      <c r="B12" s="5" t="n"/>
      <c r="C12" s="4" t="n"/>
      <c r="D12" s="6">
        <f>IF(C12="","",IF(C12&gt;=15,MIN(C12,40)/40*8,0))</f>
        <v/>
      </c>
      <c r="E12" s="7">
        <f>IF(C12="","",D12*B12)</f>
        <v/>
      </c>
      <c r="F12" s="7">
        <f>IF(C12="","",(C12+D12)*B12)</f>
        <v/>
      </c>
      <c r="G12" s="7">
        <f>IF(C12="","",ROUND(F12*4.345,-1))</f>
        <v/>
      </c>
      <c r="H12" s="8">
        <f>IF(C12="","",IF(C12*4.345&gt;=60,"예","아니오"))</f>
        <v/>
      </c>
      <c r="I12" s="8">
        <f>IF(C12="","",IF(C12&gt;=15,"예","아니오"))</f>
        <v/>
      </c>
    </row>
    <row r="13">
      <c r="A13" s="4" t="n"/>
      <c r="B13" s="5" t="n"/>
      <c r="C13" s="4" t="n"/>
      <c r="D13" s="6">
        <f>IF(C13="","",IF(C13&gt;=15,MIN(C13,40)/40*8,0))</f>
        <v/>
      </c>
      <c r="E13" s="7">
        <f>IF(C13="","",D13*B13)</f>
        <v/>
      </c>
      <c r="F13" s="7">
        <f>IF(C13="","",(C13+D13)*B13)</f>
        <v/>
      </c>
      <c r="G13" s="7">
        <f>IF(C13="","",ROUND(F13*4.345,-1))</f>
        <v/>
      </c>
      <c r="H13" s="8">
        <f>IF(C13="","",IF(C13*4.345&gt;=60,"예","아니오"))</f>
        <v/>
      </c>
      <c r="I13" s="8">
        <f>IF(C13="","",IF(C13&gt;=15,"예","아니오"))</f>
        <v/>
      </c>
    </row>
    <row r="14">
      <c r="A14" s="4" t="n"/>
      <c r="B14" s="5" t="n"/>
      <c r="C14" s="4" t="n"/>
      <c r="D14" s="6">
        <f>IF(C14="","",IF(C14&gt;=15,MIN(C14,40)/40*8,0))</f>
        <v/>
      </c>
      <c r="E14" s="7">
        <f>IF(C14="","",D14*B14)</f>
        <v/>
      </c>
      <c r="F14" s="7">
        <f>IF(C14="","",(C14+D14)*B14)</f>
        <v/>
      </c>
      <c r="G14" s="7">
        <f>IF(C14="","",ROUND(F14*4.345,-1))</f>
        <v/>
      </c>
      <c r="H14" s="8">
        <f>IF(C14="","",IF(C14*4.345&gt;=60,"예","아니오"))</f>
        <v/>
      </c>
      <c r="I14" s="8">
        <f>IF(C14="","",IF(C14&gt;=15,"예","아니오"))</f>
        <v/>
      </c>
    </row>
    <row r="15">
      <c r="A15" s="4" t="n"/>
      <c r="B15" s="5" t="n"/>
      <c r="C15" s="4" t="n"/>
      <c r="D15" s="6">
        <f>IF(C15="","",IF(C15&gt;=15,MIN(C15,40)/40*8,0))</f>
        <v/>
      </c>
      <c r="E15" s="7">
        <f>IF(C15="","",D15*B15)</f>
        <v/>
      </c>
      <c r="F15" s="7">
        <f>IF(C15="","",(C15+D15)*B15)</f>
        <v/>
      </c>
      <c r="G15" s="7">
        <f>IF(C15="","",ROUND(F15*4.345,-1))</f>
        <v/>
      </c>
      <c r="H15" s="8">
        <f>IF(C15="","",IF(C15*4.345&gt;=60,"예","아니오"))</f>
        <v/>
      </c>
      <c r="I15" s="8">
        <f>IF(C15="","",IF(C15&gt;=15,"예","아니오"))</f>
        <v/>
      </c>
    </row>
    <row r="16">
      <c r="A16" s="4" t="n"/>
      <c r="B16" s="5" t="n"/>
      <c r="C16" s="4" t="n"/>
      <c r="D16" s="6">
        <f>IF(C16="","",IF(C16&gt;=15,MIN(C16,40)/40*8,0))</f>
        <v/>
      </c>
      <c r="E16" s="7">
        <f>IF(C16="","",D16*B16)</f>
        <v/>
      </c>
      <c r="F16" s="7">
        <f>IF(C16="","",(C16+D16)*B16)</f>
        <v/>
      </c>
      <c r="G16" s="7">
        <f>IF(C16="","",ROUND(F16*4.345,-1))</f>
        <v/>
      </c>
      <c r="H16" s="8">
        <f>IF(C16="","",IF(C16*4.345&gt;=60,"예","아니오"))</f>
        <v/>
      </c>
      <c r="I16" s="8">
        <f>IF(C16="","",IF(C16&gt;=15,"예","아니오"))</f>
        <v/>
      </c>
    </row>
    <row r="17">
      <c r="A17" s="4" t="n"/>
      <c r="B17" s="5" t="n"/>
      <c r="C17" s="4" t="n"/>
      <c r="D17" s="6">
        <f>IF(C17="","",IF(C17&gt;=15,MIN(C17,40)/40*8,0))</f>
        <v/>
      </c>
      <c r="E17" s="7">
        <f>IF(C17="","",D17*B17)</f>
        <v/>
      </c>
      <c r="F17" s="7">
        <f>IF(C17="","",(C17+D17)*B17)</f>
        <v/>
      </c>
      <c r="G17" s="7">
        <f>IF(C17="","",ROUND(F17*4.345,-1))</f>
        <v/>
      </c>
      <c r="H17" s="8">
        <f>IF(C17="","",IF(C17*4.345&gt;=60,"예","아니오"))</f>
        <v/>
      </c>
      <c r="I17" s="8">
        <f>IF(C17="","",IF(C17&gt;=15,"예","아니오"))</f>
        <v/>
      </c>
    </row>
    <row r="18">
      <c r="A18" s="4" t="n"/>
      <c r="B18" s="5" t="n"/>
      <c r="C18" s="4" t="n"/>
      <c r="D18" s="6">
        <f>IF(C18="","",IF(C18&gt;=15,MIN(C18,40)/40*8,0))</f>
        <v/>
      </c>
      <c r="E18" s="7">
        <f>IF(C18="","",D18*B18)</f>
        <v/>
      </c>
      <c r="F18" s="7">
        <f>IF(C18="","",(C18+D18)*B18)</f>
        <v/>
      </c>
      <c r="G18" s="7">
        <f>IF(C18="","",ROUND(F18*4.345,-1))</f>
        <v/>
      </c>
      <c r="H18" s="8">
        <f>IF(C18="","",IF(C18*4.345&gt;=60,"예","아니오"))</f>
        <v/>
      </c>
      <c r="I18" s="8">
        <f>IF(C18="","",IF(C18&gt;=15,"예","아니오"))</f>
        <v/>
      </c>
    </row>
    <row r="19">
      <c r="A19" s="4" t="n"/>
      <c r="B19" s="5" t="n"/>
      <c r="C19" s="4" t="n"/>
      <c r="D19" s="6">
        <f>IF(C19="","",IF(C19&gt;=15,MIN(C19,40)/40*8,0))</f>
        <v/>
      </c>
      <c r="E19" s="7">
        <f>IF(C19="","",D19*B19)</f>
        <v/>
      </c>
      <c r="F19" s="7">
        <f>IF(C19="","",(C19+D19)*B19)</f>
        <v/>
      </c>
      <c r="G19" s="7">
        <f>IF(C19="","",ROUND(F19*4.345,-1))</f>
        <v/>
      </c>
      <c r="H19" s="8">
        <f>IF(C19="","",IF(C19*4.345&gt;=60,"예","아니오"))</f>
        <v/>
      </c>
      <c r="I19" s="8">
        <f>IF(C19="","",IF(C19&gt;=15,"예","아니오"))</f>
        <v/>
      </c>
    </row>
    <row r="20">
      <c r="A20" s="4" t="n"/>
      <c r="B20" s="5" t="n"/>
      <c r="C20" s="4" t="n"/>
      <c r="D20" s="6">
        <f>IF(C20="","",IF(C20&gt;=15,MIN(C20,40)/40*8,0))</f>
        <v/>
      </c>
      <c r="E20" s="7">
        <f>IF(C20="","",D20*B20)</f>
        <v/>
      </c>
      <c r="F20" s="7">
        <f>IF(C20="","",(C20+D20)*B20)</f>
        <v/>
      </c>
      <c r="G20" s="7">
        <f>IF(C20="","",ROUND(F20*4.345,-1))</f>
        <v/>
      </c>
      <c r="H20" s="8">
        <f>IF(C20="","",IF(C20*4.345&gt;=60,"예","아니오"))</f>
        <v/>
      </c>
      <c r="I20" s="8">
        <f>IF(C20="","",IF(C20&gt;=15,"예","아니오"))</f>
        <v/>
      </c>
    </row>
    <row r="21">
      <c r="A21" s="4" t="n"/>
      <c r="B21" s="5" t="n"/>
      <c r="C21" s="4" t="n"/>
      <c r="D21" s="6">
        <f>IF(C21="","",IF(C21&gt;=15,MIN(C21,40)/40*8,0))</f>
        <v/>
      </c>
      <c r="E21" s="7">
        <f>IF(C21="","",D21*B21)</f>
        <v/>
      </c>
      <c r="F21" s="7">
        <f>IF(C21="","",(C21+D21)*B21)</f>
        <v/>
      </c>
      <c r="G21" s="7">
        <f>IF(C21="","",ROUND(F21*4.345,-1))</f>
        <v/>
      </c>
      <c r="H21" s="8">
        <f>IF(C21="","",IF(C21*4.345&gt;=60,"예","아니오"))</f>
        <v/>
      </c>
      <c r="I21" s="8">
        <f>IF(C21="","",IF(C21&gt;=15,"예","아니오"))</f>
        <v/>
      </c>
    </row>
    <row r="22">
      <c r="A22" s="4" t="n"/>
      <c r="B22" s="5" t="n"/>
      <c r="C22" s="4" t="n"/>
      <c r="D22" s="6">
        <f>IF(C22="","",IF(C22&gt;=15,MIN(C22,40)/40*8,0))</f>
        <v/>
      </c>
      <c r="E22" s="7">
        <f>IF(C22="","",D22*B22)</f>
        <v/>
      </c>
      <c r="F22" s="7">
        <f>IF(C22="","",(C22+D22)*B22)</f>
        <v/>
      </c>
      <c r="G22" s="7">
        <f>IF(C22="","",ROUND(F22*4.345,-1))</f>
        <v/>
      </c>
      <c r="H22" s="8">
        <f>IF(C22="","",IF(C22*4.345&gt;=60,"예","아니오"))</f>
        <v/>
      </c>
      <c r="I22" s="8">
        <f>IF(C22="","",IF(C22&gt;=15,"예","아니오"))</f>
        <v/>
      </c>
    </row>
    <row r="23">
      <c r="A23" s="4" t="n"/>
      <c r="B23" s="5" t="n"/>
      <c r="C23" s="4" t="n"/>
      <c r="D23" s="6">
        <f>IF(C23="","",IF(C23&gt;=15,MIN(C23,40)/40*8,0))</f>
        <v/>
      </c>
      <c r="E23" s="7">
        <f>IF(C23="","",D23*B23)</f>
        <v/>
      </c>
      <c r="F23" s="7">
        <f>IF(C23="","",(C23+D23)*B23)</f>
        <v/>
      </c>
      <c r="G23" s="7">
        <f>IF(C23="","",ROUND(F23*4.345,-1))</f>
        <v/>
      </c>
      <c r="H23" s="8">
        <f>IF(C23="","",IF(C23*4.345&gt;=60,"예","아니오"))</f>
        <v/>
      </c>
      <c r="I23" s="8">
        <f>IF(C23="","",IF(C23&gt;=15,"예","아니오"))</f>
        <v/>
      </c>
    </row>
    <row r="24">
      <c r="A24" s="4" t="n"/>
      <c r="B24" s="5" t="n"/>
      <c r="C24" s="4" t="n"/>
      <c r="D24" s="6">
        <f>IF(C24="","",IF(C24&gt;=15,MIN(C24,40)/40*8,0))</f>
        <v/>
      </c>
      <c r="E24" s="7">
        <f>IF(C24="","",D24*B24)</f>
        <v/>
      </c>
      <c r="F24" s="7">
        <f>IF(C24="","",(C24+D24)*B24)</f>
        <v/>
      </c>
      <c r="G24" s="7">
        <f>IF(C24="","",ROUND(F24*4.345,-1))</f>
        <v/>
      </c>
      <c r="H24" s="8">
        <f>IF(C24="","",IF(C24*4.345&gt;=60,"예","아니오"))</f>
        <v/>
      </c>
      <c r="I24" s="8">
        <f>IF(C24="","",IF(C24&gt;=15,"예","아니오"))</f>
        <v/>
      </c>
    </row>
    <row r="25">
      <c r="A25" s="9" t="inlineStr">
        <is>
          <t>합계</t>
        </is>
      </c>
      <c r="E25" s="10">
        <f>SUM(E5:E24)</f>
        <v/>
      </c>
      <c r="F25" s="10">
        <f>SUM(F5:F24)</f>
        <v/>
      </c>
      <c r="G25" s="10">
        <f>SUM(G5:G24)</f>
        <v/>
      </c>
    </row>
    <row r="27">
      <c r="A27" s="11" t="inlineStr">
        <is>
          <t>• 주휴수당: 1주 15시간 이상 + 약속한 날 모두 출근 시 발생. 주 근무시간 ÷ 40 × 8 × 시급 (40시간 이상은 8시간 고정)</t>
        </is>
      </c>
    </row>
    <row r="28">
      <c r="A28" s="11" t="inlineStr">
        <is>
          <t>• 월 예상은 평균 주수(4.345주) 기준 추정치예요. 실제 지급은 그 달 실제 근무시간으로 계산하세요.</t>
        </is>
      </c>
    </row>
    <row r="29">
      <c r="A29" s="11" t="inlineStr">
        <is>
          <t>• 5인 이상 사업장은 연장·야간·휴일 가산수당(50%)이 추가로 붙어요. 이 표에는 포함되지 않아요.</t>
        </is>
      </c>
    </row>
    <row r="30">
      <c r="A30" s="11" t="inlineStr">
        <is>
          <t>• 법 해석이 애매한 경우 고용노동부 상담센터(1350)에서 무료로 확인할 수 있어요.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P19"/>
  <sheetViews>
    <sheetView workbookViewId="0">
      <selection activeCell="A1" sqref="A1"/>
    </sheetView>
  </sheetViews>
  <sheetFormatPr baseColWidth="8" defaultRowHeight="15"/>
  <cols>
    <col width="10" customWidth="1" min="1" max="1"/>
    <col width="8" customWidth="1" min="2" max="2"/>
    <col width="8" customWidth="1" min="3" max="3"/>
    <col width="8" customWidth="1" min="4" max="4"/>
    <col width="8" customWidth="1" min="5" max="5"/>
    <col width="8" customWidth="1" min="6" max="6"/>
    <col width="8" customWidth="1" min="7" max="7"/>
    <col width="8" customWidth="1" min="8" max="8"/>
    <col width="8" customWidth="1" min="9" max="9"/>
    <col width="8" customWidth="1" min="10" max="10"/>
    <col width="8" customWidth="1" min="11" max="11"/>
    <col width="8" customWidth="1" min="12" max="12"/>
    <col width="8" customWidth="1" min="13" max="13"/>
    <col width="8" customWidth="1" min="14" max="14"/>
    <col width="8" customWidth="1" min="15" max="15"/>
    <col width="13" customWidth="1" min="16" max="16"/>
  </cols>
  <sheetData>
    <row r="1">
      <c r="A1" s="1" t="inlineStr">
        <is>
          <t>주간 근무표</t>
        </is>
      </c>
    </row>
    <row r="2">
      <c r="A2" s="2" t="inlineStr">
        <is>
          <t>칸에 '10-15' 처럼 출퇴근 시간을, 휴게시간도 같이 적어두면 나중에 분쟁 생길 때 증거가 돼요.</t>
        </is>
      </c>
    </row>
    <row r="4" ht="30" customHeight="1">
      <c r="A4" s="3" t="inlineStr">
        <is>
          <t>이름</t>
        </is>
      </c>
      <c r="B4" s="3" t="inlineStr">
        <is>
          <t>월 근무</t>
        </is>
      </c>
      <c r="C4" s="3" t="inlineStr">
        <is>
          <t>월 휴게</t>
        </is>
      </c>
      <c r="D4" s="3" t="inlineStr">
        <is>
          <t>화 근무</t>
        </is>
      </c>
      <c r="E4" s="3" t="inlineStr">
        <is>
          <t>화 휴게</t>
        </is>
      </c>
      <c r="F4" s="3" t="inlineStr">
        <is>
          <t>수 근무</t>
        </is>
      </c>
      <c r="G4" s="3" t="inlineStr">
        <is>
          <t>수 휴게</t>
        </is>
      </c>
      <c r="H4" s="3" t="inlineStr">
        <is>
          <t>목 근무</t>
        </is>
      </c>
      <c r="I4" s="3" t="inlineStr">
        <is>
          <t>목 휴게</t>
        </is>
      </c>
      <c r="J4" s="3" t="inlineStr">
        <is>
          <t>금 근무</t>
        </is>
      </c>
      <c r="K4" s="3" t="inlineStr">
        <is>
          <t>금 휴게</t>
        </is>
      </c>
      <c r="L4" s="3" t="inlineStr">
        <is>
          <t>토 근무</t>
        </is>
      </c>
      <c r="M4" s="3" t="inlineStr">
        <is>
          <t>토 휴게</t>
        </is>
      </c>
      <c r="N4" s="3" t="inlineStr">
        <is>
          <t>일 근무</t>
        </is>
      </c>
      <c r="O4" s="3" t="inlineStr">
        <is>
          <t>일 휴게</t>
        </is>
      </c>
      <c r="P4" s="3" t="inlineStr">
        <is>
          <t>주 합계(시간)</t>
        </is>
      </c>
    </row>
    <row r="5">
      <c r="A5" s="4" t="inlineStr">
        <is>
          <t>예) 민지</t>
        </is>
      </c>
      <c r="B5" s="4" t="inlineStr">
        <is>
          <t>10-15</t>
        </is>
      </c>
      <c r="C5" s="4" t="inlineStr">
        <is>
          <t>30분</t>
        </is>
      </c>
      <c r="D5" s="4" t="n"/>
      <c r="E5" s="4" t="n"/>
      <c r="F5" s="4" t="n"/>
      <c r="G5" s="4" t="n"/>
      <c r="H5" s="4" t="n"/>
      <c r="I5" s="4" t="n"/>
      <c r="J5" s="4" t="n"/>
      <c r="K5" s="4" t="n"/>
      <c r="L5" s="4" t="n"/>
      <c r="M5" s="4" t="n"/>
      <c r="N5" s="4" t="n"/>
      <c r="O5" s="4" t="n"/>
      <c r="P5" s="8" t="n">
        <v>4.5</v>
      </c>
    </row>
    <row r="6">
      <c r="A6" s="4" t="n"/>
      <c r="B6" s="4" t="n"/>
      <c r="C6" s="4" t="n"/>
      <c r="D6" s="4" t="n"/>
      <c r="E6" s="4" t="n"/>
      <c r="F6" s="4" t="n"/>
      <c r="G6" s="4" t="n"/>
      <c r="H6" s="4" t="n"/>
      <c r="I6" s="4" t="n"/>
      <c r="J6" s="4" t="n"/>
      <c r="K6" s="4" t="n"/>
      <c r="L6" s="4" t="n"/>
      <c r="M6" s="4" t="n"/>
      <c r="N6" s="4" t="n"/>
      <c r="O6" s="4" t="n"/>
      <c r="P6" s="8" t="n"/>
    </row>
    <row r="7">
      <c r="A7" s="4" t="n"/>
      <c r="B7" s="4" t="n"/>
      <c r="C7" s="4" t="n"/>
      <c r="D7" s="4" t="n"/>
      <c r="E7" s="4" t="n"/>
      <c r="F7" s="4" t="n"/>
      <c r="G7" s="4" t="n"/>
      <c r="H7" s="4" t="n"/>
      <c r="I7" s="4" t="n"/>
      <c r="J7" s="4" t="n"/>
      <c r="K7" s="4" t="n"/>
      <c r="L7" s="4" t="n"/>
      <c r="M7" s="4" t="n"/>
      <c r="N7" s="4" t="n"/>
      <c r="O7" s="4" t="n"/>
      <c r="P7" s="8" t="n"/>
    </row>
    <row r="8">
      <c r="A8" s="4" t="n"/>
      <c r="B8" s="4" t="n"/>
      <c r="C8" s="4" t="n"/>
      <c r="D8" s="4" t="n"/>
      <c r="E8" s="4" t="n"/>
      <c r="F8" s="4" t="n"/>
      <c r="G8" s="4" t="n"/>
      <c r="H8" s="4" t="n"/>
      <c r="I8" s="4" t="n"/>
      <c r="J8" s="4" t="n"/>
      <c r="K8" s="4" t="n"/>
      <c r="L8" s="4" t="n"/>
      <c r="M8" s="4" t="n"/>
      <c r="N8" s="4" t="n"/>
      <c r="O8" s="4" t="n"/>
      <c r="P8" s="8" t="n"/>
    </row>
    <row r="9">
      <c r="A9" s="4" t="n"/>
      <c r="B9" s="4" t="n"/>
      <c r="C9" s="4" t="n"/>
      <c r="D9" s="4" t="n"/>
      <c r="E9" s="4" t="n"/>
      <c r="F9" s="4" t="n"/>
      <c r="G9" s="4" t="n"/>
      <c r="H9" s="4" t="n"/>
      <c r="I9" s="4" t="n"/>
      <c r="J9" s="4" t="n"/>
      <c r="K9" s="4" t="n"/>
      <c r="L9" s="4" t="n"/>
      <c r="M9" s="4" t="n"/>
      <c r="N9" s="4" t="n"/>
      <c r="O9" s="4" t="n"/>
      <c r="P9" s="8" t="n"/>
    </row>
    <row r="10">
      <c r="A10" s="4" t="n"/>
      <c r="B10" s="4" t="n"/>
      <c r="C10" s="4" t="n"/>
      <c r="D10" s="4" t="n"/>
      <c r="E10" s="4" t="n"/>
      <c r="F10" s="4" t="n"/>
      <c r="G10" s="4" t="n"/>
      <c r="H10" s="4" t="n"/>
      <c r="I10" s="4" t="n"/>
      <c r="J10" s="4" t="n"/>
      <c r="K10" s="4" t="n"/>
      <c r="L10" s="4" t="n"/>
      <c r="M10" s="4" t="n"/>
      <c r="N10" s="4" t="n"/>
      <c r="O10" s="4" t="n"/>
      <c r="P10" s="8" t="n"/>
    </row>
    <row r="11">
      <c r="A11" s="4" t="n"/>
      <c r="B11" s="4" t="n"/>
      <c r="C11" s="4" t="n"/>
      <c r="D11" s="4" t="n"/>
      <c r="E11" s="4" t="n"/>
      <c r="F11" s="4" t="n"/>
      <c r="G11" s="4" t="n"/>
      <c r="H11" s="4" t="n"/>
      <c r="I11" s="4" t="n"/>
      <c r="J11" s="4" t="n"/>
      <c r="K11" s="4" t="n"/>
      <c r="L11" s="4" t="n"/>
      <c r="M11" s="4" t="n"/>
      <c r="N11" s="4" t="n"/>
      <c r="O11" s="4" t="n"/>
      <c r="P11" s="8" t="n"/>
    </row>
    <row r="12">
      <c r="A12" s="4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 t="n"/>
      <c r="L12" s="4" t="n"/>
      <c r="M12" s="4" t="n"/>
      <c r="N12" s="4" t="n"/>
      <c r="O12" s="4" t="n"/>
      <c r="P12" s="8" t="n"/>
    </row>
    <row r="13">
      <c r="A13" s="4" t="n"/>
      <c r="B13" s="4" t="n"/>
      <c r="C13" s="4" t="n"/>
      <c r="D13" s="4" t="n"/>
      <c r="E13" s="4" t="n"/>
      <c r="F13" s="4" t="n"/>
      <c r="G13" s="4" t="n"/>
      <c r="H13" s="4" t="n"/>
      <c r="I13" s="4" t="n"/>
      <c r="J13" s="4" t="n"/>
      <c r="K13" s="4" t="n"/>
      <c r="L13" s="4" t="n"/>
      <c r="M13" s="4" t="n"/>
      <c r="N13" s="4" t="n"/>
      <c r="O13" s="4" t="n"/>
      <c r="P13" s="8" t="n"/>
    </row>
    <row r="14">
      <c r="A14" s="4" t="n"/>
      <c r="B14" s="4" t="n"/>
      <c r="C14" s="4" t="n"/>
      <c r="D14" s="4" t="n"/>
      <c r="E14" s="4" t="n"/>
      <c r="F14" s="4" t="n"/>
      <c r="G14" s="4" t="n"/>
      <c r="H14" s="4" t="n"/>
      <c r="I14" s="4" t="n"/>
      <c r="J14" s="4" t="n"/>
      <c r="K14" s="4" t="n"/>
      <c r="L14" s="4" t="n"/>
      <c r="M14" s="4" t="n"/>
      <c r="N14" s="4" t="n"/>
      <c r="O14" s="4" t="n"/>
      <c r="P14" s="8" t="n"/>
    </row>
    <row r="15">
      <c r="A15" s="4" t="n"/>
      <c r="B15" s="4" t="n"/>
      <c r="C15" s="4" t="n"/>
      <c r="D15" s="4" t="n"/>
      <c r="E15" s="4" t="n"/>
      <c r="F15" s="4" t="n"/>
      <c r="G15" s="4" t="n"/>
      <c r="H15" s="4" t="n"/>
      <c r="I15" s="4" t="n"/>
      <c r="J15" s="4" t="n"/>
      <c r="K15" s="4" t="n"/>
      <c r="L15" s="4" t="n"/>
      <c r="M15" s="4" t="n"/>
      <c r="N15" s="4" t="n"/>
      <c r="O15" s="4" t="n"/>
      <c r="P15" s="8" t="n"/>
    </row>
    <row r="16">
      <c r="A16" s="4" t="n"/>
      <c r="B16" s="4" t="n"/>
      <c r="C16" s="4" t="n"/>
      <c r="D16" s="4" t="n"/>
      <c r="E16" s="4" t="n"/>
      <c r="F16" s="4" t="n"/>
      <c r="G16" s="4" t="n"/>
      <c r="H16" s="4" t="n"/>
      <c r="I16" s="4" t="n"/>
      <c r="J16" s="4" t="n"/>
      <c r="K16" s="4" t="n"/>
      <c r="L16" s="4" t="n"/>
      <c r="M16" s="4" t="n"/>
      <c r="N16" s="4" t="n"/>
      <c r="O16" s="4" t="n"/>
      <c r="P16" s="8" t="n"/>
    </row>
    <row r="18">
      <c r="A18" s="11" t="inlineStr">
        <is>
          <t>• 4시간 근무에 30분, 8시간 근무에 1시간 이상 휴게시간 (5인 미만 매장도 동일)</t>
        </is>
      </c>
    </row>
    <row r="19">
      <c r="A19" s="11" t="inlineStr">
        <is>
          <t>• 휴게시간은 근무 도중에. 손님 응대·매장 대기를 시키면 근무시간으로 봐요.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cols>
    <col width="16" customWidth="1" min="1" max="1"/>
    <col width="70" customWidth="1" min="2" max="2"/>
  </cols>
  <sheetData>
    <row r="1">
      <c r="A1" s="1" t="inlineStr">
        <is>
          <t>알바 단톡방 공지 문구</t>
        </is>
      </c>
    </row>
    <row r="2">
      <c r="A2" s="2" t="inlineStr">
        <is>
          <t>복사해서 날짜·이름만 바꿔 쓰세요.</t>
        </is>
      </c>
    </row>
    <row r="4">
      <c r="A4" s="3" t="inlineStr">
        <is>
          <t>상황</t>
        </is>
      </c>
      <c r="B4" s="3" t="inlineStr">
        <is>
          <t>문구</t>
        </is>
      </c>
    </row>
    <row r="5" ht="80" customHeight="1">
      <c r="A5" s="12" t="inlineStr">
        <is>
          <t>휴무 신청 받기</t>
        </is>
      </c>
      <c r="B5" s="13" t="inlineStr">
        <is>
          <t>[다음 달 근무표 안내]
○월 근무표 짜려고 해요.
쉬고 싶은 날이 있으면 ○일(○)까지 이 방에 날짜 남겨주세요.
그 이후 요청은 대타를 직접 구해주셔야 해요 🙏</t>
        </is>
      </c>
    </row>
    <row r="6" ht="80" customHeight="1">
      <c r="A6" s="12" t="inlineStr">
        <is>
          <t>근무표 공지</t>
        </is>
      </c>
      <c r="B6" s="13" t="inlineStr">
        <is>
          <t>[○월 근무표 공지]
근무표 올려요! 신청하신 휴무 모두 반영했어요.
본인 이름 확인하시고 틀린 곳 있으면 ○일까지 말씀해 주세요.
확인하신 분은 👍 부탁해요.</t>
        </is>
      </c>
    </row>
    <row r="7" ht="80" customHeight="1">
      <c r="A7" s="12" t="inlineStr">
        <is>
          <t>대타 요청</t>
        </is>
      </c>
      <c r="B7" s="13" t="inlineStr">
        <is>
          <t>[대타 구해요]
○일(○) ○시~○시 근무 대타 가능하신 분 있을까요?
가능하시면 댓글 주세요. 먼저 말씀해 주신 분으로 확정할게요!</t>
        </is>
      </c>
    </row>
    <row r="8" ht="80" customHeight="1">
      <c r="A8" s="12" t="inlineStr">
        <is>
          <t>근무 변경 규칙</t>
        </is>
      </c>
      <c r="B8" s="13" t="inlineStr">
        <is>
          <t>[근무 변경 안내]
근무 바꾸실 땐 두 분이 합의하신 뒤
이 방에 '○일 ○○ ↔ ○○ 교대' 라고 남겨주세요.
사장님 확인 후 확정이에요.</t>
        </is>
      </c>
    </row>
    <row r="9" ht="80" customHeight="1">
      <c r="A9" s="12" t="inlineStr">
        <is>
          <t>월급날 안내</t>
        </is>
      </c>
      <c r="B9" s="13" t="inlineStr">
        <is>
          <t>[급여 안내]
○월 급여는 ○일에 입금돼요.
근무시간·주휴수당 내역은 개인 톡으로 보내드릴게요.
궁금한 점은 편하게 물어봐 주세요!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29"/>
  <sheetViews>
    <sheetView workbookViewId="0">
      <selection activeCell="A1" sqref="A1"/>
    </sheetView>
  </sheetViews>
  <sheetFormatPr baseColWidth="8" defaultRowHeight="15"/>
  <cols>
    <col width="18" customWidth="1" min="1" max="1"/>
    <col width="11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</cols>
  <sheetData>
    <row r="1">
      <c r="A1" s="1" t="inlineStr">
        <is>
          <t>단시간근로자(알바) 근로계약서</t>
        </is>
      </c>
    </row>
    <row r="2">
      <c r="A2" s="2" t="inlineStr">
        <is>
          <t>노란 칸을 채워 출력 → 서명 → 한 부는 알바에게 주세요. (고용노동부 표준근로계약서 항목 기준)</t>
        </is>
      </c>
    </row>
    <row r="3">
      <c r="A3" t="inlineStr">
        <is>
          <t>______(이하 '사업주')와 ______(이하 '근로자')는 다음과 같이 근로계약을 체결한다.</t>
        </is>
      </c>
    </row>
    <row r="5" ht="30" customHeight="1">
      <c r="A5" s="14" t="inlineStr">
        <is>
          <t>1. 근로계약기간</t>
        </is>
      </c>
      <c r="B5" s="15" t="inlineStr">
        <is>
          <t>20  년  월  일부터 20  년  월  일까지 (기간 없으면 '부터'만 기재)</t>
        </is>
      </c>
    </row>
    <row r="6" ht="30" customHeight="1">
      <c r="A6" s="14" t="inlineStr">
        <is>
          <t>2. 근무장소</t>
        </is>
      </c>
      <c r="B6" s="15" t="inlineStr"/>
    </row>
    <row r="7" ht="30" customHeight="1">
      <c r="A7" s="14" t="inlineStr">
        <is>
          <t>3. 업무내용</t>
        </is>
      </c>
      <c r="B7" s="15" t="inlineStr">
        <is>
          <t>예) 음료 제조, 계산, 매장 정리</t>
        </is>
      </c>
    </row>
    <row r="8" ht="30" customHeight="1">
      <c r="A8" s="14" t="inlineStr">
        <is>
          <t>4. 근로일·근로시간</t>
        </is>
      </c>
      <c r="B8" s="15" t="inlineStr">
        <is>
          <t>아래 표에 요일별로 기재 (휴게시간 포함)</t>
        </is>
      </c>
    </row>
    <row r="9" ht="30" customHeight="1">
      <c r="A9" s="14" t="inlineStr">
        <is>
          <t>5. 임금</t>
        </is>
      </c>
      <c r="B9" s="15" t="inlineStr">
        <is>
          <t>시급 ______원 / 지급일: 매월 __일 / 지급방법: 계좌이체</t>
        </is>
      </c>
    </row>
    <row r="10" ht="30" customHeight="1">
      <c r="A10" s="14" t="inlineStr">
        <is>
          <t>6. 주휴일</t>
        </is>
      </c>
      <c r="B10" s="15" t="inlineStr">
        <is>
          <t>매주 __요일 (1주 15시간 이상 근무 시 유급)</t>
        </is>
      </c>
    </row>
    <row r="11" ht="30" customHeight="1">
      <c r="A11" s="14" t="inlineStr">
        <is>
          <t>7. 연차유급휴가</t>
        </is>
      </c>
      <c r="B11" s="15" t="inlineStr">
        <is>
          <t>근로기준법에서 정하는 바에 따름 (5인 이상 사업장)</t>
        </is>
      </c>
    </row>
    <row r="12" ht="30" customHeight="1">
      <c r="A12" s="14" t="inlineStr">
        <is>
          <t>8. 사회보험 적용</t>
        </is>
      </c>
      <c r="B12" s="15" t="inlineStr">
        <is>
          <t>□ 고용보험  □ 산재보험  □ 국민연금  □ 건강보험</t>
        </is>
      </c>
    </row>
    <row r="13" ht="30" customHeight="1">
      <c r="A13" s="14" t="inlineStr">
        <is>
          <t>9. 계약서 교부</t>
        </is>
      </c>
      <c r="B13" s="15" t="inlineStr">
        <is>
          <t>사업주는 계약 체결 시 본 계약서를 사본하여 근로자에게 교부함</t>
        </is>
      </c>
    </row>
    <row r="14" ht="30" customHeight="1">
      <c r="A14" s="14" t="inlineStr">
        <is>
          <t>10. 기타</t>
        </is>
      </c>
      <c r="B14" s="15" t="inlineStr">
        <is>
          <t>이 계약에 정함이 없는 사항은 근로기준법령에 의함</t>
        </is>
      </c>
    </row>
    <row r="16">
      <c r="A16" s="3" t="inlineStr"/>
      <c r="B16" s="3" t="inlineStr">
        <is>
          <t>월</t>
        </is>
      </c>
      <c r="C16" s="3" t="inlineStr">
        <is>
          <t>화</t>
        </is>
      </c>
      <c r="D16" s="3" t="inlineStr">
        <is>
          <t>수</t>
        </is>
      </c>
      <c r="E16" s="3" t="inlineStr">
        <is>
          <t>목</t>
        </is>
      </c>
      <c r="F16" s="3" t="inlineStr">
        <is>
          <t>금</t>
        </is>
      </c>
      <c r="G16" s="3" t="inlineStr">
        <is>
          <t>토</t>
        </is>
      </c>
      <c r="H16" s="3" t="inlineStr">
        <is>
          <t>일</t>
        </is>
      </c>
    </row>
    <row r="17">
      <c r="A17" s="9" t="inlineStr">
        <is>
          <t>근로시간</t>
        </is>
      </c>
      <c r="B17" s="4" t="n"/>
      <c r="C17" s="4" t="n"/>
      <c r="D17" s="4" t="n"/>
      <c r="E17" s="4" t="n"/>
      <c r="F17" s="4" t="n"/>
      <c r="G17" s="4" t="n"/>
      <c r="H17" s="4" t="n"/>
    </row>
    <row r="18">
      <c r="A18" s="9" t="inlineStr">
        <is>
          <t>시업</t>
        </is>
      </c>
      <c r="B18" s="4" t="n"/>
      <c r="C18" s="4" t="n"/>
      <c r="D18" s="4" t="n"/>
      <c r="E18" s="4" t="n"/>
      <c r="F18" s="4" t="n"/>
      <c r="G18" s="4" t="n"/>
      <c r="H18" s="4" t="n"/>
    </row>
    <row r="19">
      <c r="A19" s="9" t="inlineStr">
        <is>
          <t>종업</t>
        </is>
      </c>
      <c r="B19" s="4" t="n"/>
      <c r="C19" s="4" t="n"/>
      <c r="D19" s="4" t="n"/>
      <c r="E19" s="4" t="n"/>
      <c r="F19" s="4" t="n"/>
      <c r="G19" s="4" t="n"/>
      <c r="H19" s="4" t="n"/>
    </row>
    <row r="20">
      <c r="A20" s="9" t="inlineStr">
        <is>
          <t>휴게시간</t>
        </is>
      </c>
      <c r="B20" s="4" t="n"/>
      <c r="C20" s="4" t="n"/>
      <c r="D20" s="4" t="n"/>
      <c r="E20" s="4" t="n"/>
      <c r="F20" s="4" t="n"/>
      <c r="G20" s="4" t="n"/>
      <c r="H20" s="4" t="n"/>
    </row>
    <row r="22">
      <c r="A22" t="inlineStr">
        <is>
          <t>20   년   월   일</t>
        </is>
      </c>
    </row>
    <row r="24">
      <c r="A24" t="inlineStr">
        <is>
          <t>(사업주) 사업체명:              주소:              대표자:              (서명)</t>
        </is>
      </c>
    </row>
    <row r="26">
      <c r="A26" t="inlineStr">
        <is>
          <t>(근로자) 성명:              주소:              연락처:              (서명)</t>
        </is>
      </c>
    </row>
    <row r="28">
      <c r="A28" s="11" t="inlineStr">
        <is>
          <t>• 알바도 근로조건을 서면으로 명시·교부하지 않으면 500만원 이하 벌금 (근로기준법 17조).</t>
        </is>
      </c>
    </row>
    <row r="29">
      <c r="A29" s="11" t="inlineStr">
        <is>
          <t>• 근무 요일·시간이 바뀌면 새로 쓰거나 변경 내용을 서면으로 남기세요.</t>
        </is>
      </c>
    </row>
  </sheetData>
  <mergeCells count="10">
    <mergeCell ref="B8:H8"/>
    <mergeCell ref="B14:H14"/>
    <mergeCell ref="B9:H9"/>
    <mergeCell ref="B13:H13"/>
    <mergeCell ref="B12:H12"/>
    <mergeCell ref="B6:H6"/>
    <mergeCell ref="B7:H7"/>
    <mergeCell ref="B10:H10"/>
    <mergeCell ref="B11:H11"/>
    <mergeCell ref="B5:H5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30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0" customWidth="1" min="3" max="3"/>
    <col width="13" customWidth="1" min="4" max="4"/>
    <col width="44" customWidth="1" min="5" max="5"/>
  </cols>
  <sheetData>
    <row r="1">
      <c r="A1" s="1" t="inlineStr">
        <is>
          <t>임금명세서</t>
        </is>
      </c>
    </row>
    <row r="2">
      <c r="A2" s="2" t="inlineStr">
        <is>
          <t>노란 칸만 입력. 월급날 카톡·문자·출력물로 주면 돼요. 공제액은 4대보험 고지서 금액을 그대로 넣으세요.</t>
        </is>
      </c>
    </row>
    <row r="4">
      <c r="A4" s="3" t="inlineStr">
        <is>
          <t>성명</t>
        </is>
      </c>
      <c r="B4" s="4" t="inlineStr">
        <is>
          <t>민지</t>
        </is>
      </c>
    </row>
    <row r="5">
      <c r="A5" s="3" t="inlineStr">
        <is>
          <t>생년월일</t>
        </is>
      </c>
      <c r="B5" s="4" t="inlineStr">
        <is>
          <t>2004-03-15</t>
        </is>
      </c>
    </row>
    <row r="6">
      <c r="A6" s="3" t="inlineStr">
        <is>
          <t>지급일</t>
        </is>
      </c>
      <c r="B6" s="4" t="inlineStr">
        <is>
          <t>2026-10-10</t>
        </is>
      </c>
    </row>
    <row r="7">
      <c r="A7" s="3" t="inlineStr">
        <is>
          <t>귀속월</t>
        </is>
      </c>
      <c r="B7" s="4" t="inlineStr">
        <is>
          <t>2026년 9월</t>
        </is>
      </c>
    </row>
    <row r="9">
      <c r="A9" s="3" t="inlineStr">
        <is>
          <t>지급 항목</t>
        </is>
      </c>
      <c r="B9" s="3" t="inlineStr">
        <is>
          <t>시간(계산 근거)</t>
        </is>
      </c>
      <c r="C9" s="3" t="inlineStr">
        <is>
          <t>시급</t>
        </is>
      </c>
      <c r="D9" s="3" t="inlineStr">
        <is>
          <t>금액</t>
        </is>
      </c>
      <c r="E9" s="3" t="inlineStr">
        <is>
          <t>계산 방법</t>
        </is>
      </c>
    </row>
    <row r="10">
      <c r="A10" s="9" t="inlineStr">
        <is>
          <t>기본급</t>
        </is>
      </c>
      <c r="B10" s="4" t="n">
        <v>80</v>
      </c>
      <c r="C10" s="5" t="n">
        <v>10320</v>
      </c>
      <c r="D10" s="7">
        <f>ROUND(B10*C10*1,0)</f>
        <v/>
      </c>
      <c r="E10" s="16" t="inlineStr">
        <is>
          <t>실제 근무시간 × 시급</t>
        </is>
      </c>
    </row>
    <row r="11">
      <c r="A11" s="9" t="inlineStr">
        <is>
          <t>주휴수당</t>
        </is>
      </c>
      <c r="B11" s="4" t="n">
        <v>16</v>
      </c>
      <c r="C11" s="7">
        <f>C10</f>
        <v/>
      </c>
      <c r="D11" s="7">
        <f>ROUND(B11*C11*1,0)</f>
        <v/>
      </c>
      <c r="E11" s="16" t="inlineStr">
        <is>
          <t>주 15시간 이상 주마다 (주 근무시간÷40×8) 합계</t>
        </is>
      </c>
    </row>
    <row r="12">
      <c r="A12" s="9" t="inlineStr">
        <is>
          <t>연장근로수당</t>
        </is>
      </c>
      <c r="B12" s="4" t="n">
        <v>0</v>
      </c>
      <c r="C12" s="7">
        <f>C10</f>
        <v/>
      </c>
      <c r="D12" s="7">
        <f>ROUND(B12*C12*1.5,0)</f>
        <v/>
      </c>
      <c r="E12" s="16" t="inlineStr">
        <is>
          <t>5인 이상: 연장시간 × 시급 × 1.5</t>
        </is>
      </c>
    </row>
    <row r="13">
      <c r="A13" s="9" t="inlineStr">
        <is>
          <t>야간근로수당</t>
        </is>
      </c>
      <c r="B13" s="4" t="n">
        <v>0</v>
      </c>
      <c r="C13" s="7">
        <f>C10</f>
        <v/>
      </c>
      <c r="D13" s="7">
        <f>ROUND(B13*C13*0.5,0)</f>
        <v/>
      </c>
      <c r="E13" s="16" t="inlineStr">
        <is>
          <t>5인 이상: 22~06시 시간 × 시급 × 0.5</t>
        </is>
      </c>
    </row>
    <row r="14">
      <c r="A14" s="9" t="inlineStr">
        <is>
          <t>휴일근로수당</t>
        </is>
      </c>
      <c r="B14" s="4" t="n">
        <v>0</v>
      </c>
      <c r="C14" s="7">
        <f>C10</f>
        <v/>
      </c>
      <c r="D14" s="7">
        <f>ROUND(B14*C14*1.5,0)</f>
        <v/>
      </c>
      <c r="E14" s="16" t="inlineStr">
        <is>
          <t>5인 이상: 휴일근로시간 × 시급 × 1.5</t>
        </is>
      </c>
    </row>
    <row r="15">
      <c r="A15" s="9" t="inlineStr">
        <is>
          <t>지급 총액</t>
        </is>
      </c>
      <c r="D15" s="17">
        <f>SUM(D10:D14)</f>
        <v/>
      </c>
    </row>
    <row r="17">
      <c r="A17" s="3" t="inlineStr">
        <is>
          <t>공제 항목</t>
        </is>
      </c>
      <c r="B17" s="3" t="inlineStr"/>
      <c r="C17" s="3" t="inlineStr"/>
      <c r="D17" s="3" t="inlineStr">
        <is>
          <t>금액</t>
        </is>
      </c>
    </row>
    <row r="18">
      <c r="A18" s="9" t="inlineStr">
        <is>
          <t>국민연금</t>
        </is>
      </c>
      <c r="D18" s="5" t="n">
        <v>0</v>
      </c>
    </row>
    <row r="19">
      <c r="A19" s="9" t="inlineStr">
        <is>
          <t>건강보험</t>
        </is>
      </c>
      <c r="D19" s="5" t="n">
        <v>0</v>
      </c>
    </row>
    <row r="20">
      <c r="A20" s="9" t="inlineStr">
        <is>
          <t>장기요양보험</t>
        </is>
      </c>
      <c r="D20" s="5" t="n">
        <v>0</v>
      </c>
    </row>
    <row r="21">
      <c r="A21" s="9" t="inlineStr">
        <is>
          <t>고용보험</t>
        </is>
      </c>
      <c r="D21" s="5" t="n">
        <v>0</v>
      </c>
    </row>
    <row r="22">
      <c r="A22" s="9" t="inlineStr">
        <is>
          <t>소득세</t>
        </is>
      </c>
      <c r="D22" s="5" t="n">
        <v>0</v>
      </c>
    </row>
    <row r="23">
      <c r="A23" s="9" t="inlineStr">
        <is>
          <t>지방소득세</t>
        </is>
      </c>
      <c r="D23" s="5" t="n">
        <v>0</v>
      </c>
    </row>
    <row r="24">
      <c r="A24" s="9" t="inlineStr">
        <is>
          <t>공제 총액</t>
        </is>
      </c>
      <c r="D24" s="17">
        <f>SUM(D18:D23)</f>
        <v/>
      </c>
    </row>
    <row r="26">
      <c r="A26" s="18" t="inlineStr">
        <is>
          <t>실 지급액</t>
        </is>
      </c>
      <c r="D26" s="19">
        <f>D15-D24</f>
        <v/>
      </c>
    </row>
    <row r="28">
      <c r="A28" s="11" t="inlineStr">
        <is>
          <t>• 필수 기재: 성명·생년월일·지급일·임금 총액·항목별 금액·계산 방법(시간 수)·공제 항목별 금액</t>
        </is>
      </c>
    </row>
    <row r="29">
      <c r="A29" s="11" t="inlineStr">
        <is>
          <t>• 3.3% 떼는 경우: 소득세 3%·지방소득세 0.3%를 입력 (실제로는 근로자면 4대보험 대상일 수 있어요)</t>
        </is>
      </c>
    </row>
    <row r="30">
      <c r="A30" s="11" t="inlineStr">
        <is>
          <t>• 5인 미만 사업장은 연장·야간·휴일 가산수당 의무가 없어요 (시간이 0이면 0원).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A6"/>
  <sheetViews>
    <sheetView workbookViewId="0">
      <selection activeCell="A1" sqref="A1"/>
    </sheetView>
  </sheetViews>
  <sheetFormatPr baseColWidth="8" defaultRowHeight="15"/>
  <sheetData>
    <row r="1">
      <c r="A1" s="20" t="inlineStr">
        <is>
          <t>근무표 짜는 게 매달 번거로우시다면</t>
        </is>
      </c>
    </row>
    <row r="3">
      <c r="A3" t="inlineStr">
        <is>
          <t>쉬는 날만 달력에 찍으면 한 달 근무표를 자동으로 짜주는 PC 프로그램 '짜줌'이 있어요.</t>
        </is>
      </c>
    </row>
    <row r="4">
      <c r="A4" t="inlineStr">
        <is>
          <t>30일 무료 체험: https://jjajum.com</t>
        </is>
      </c>
    </row>
    <row r="6">
      <c r="A6" s="2" t="inlineStr">
        <is>
          <t>이 서식은 자유롭게 쓰고 공유하셔도 돼요. 인스타 @jjajum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2026-10-01T12:17:33Z</dcterms:created>
  <dcterms:modified xsi:type="dcterms:W3CDTF">2026-10-01T12:17:33Z</dcterms:modified>
</cp:coreProperties>
</file>